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32CE95BD-7E57-4BF7-9AE5-8942A2EDB25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<sst xmlns="http://schemas.openxmlformats.org/spreadsheetml/2006/main" count="47" uniqueCount="40">
  <si>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</si>
  <si>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</si>
  <si>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</si>
  <si>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</si>
  <si>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</si>
  <si>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</si>
  <si>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</si>
  <si>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</si>
  <si>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</si>
  <si>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</si>
  <si>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</si>
  <si>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</si>
  <si>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</si>
  <si>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</si>
  <si>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</si>
  <si>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</si>
  <si>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</si>
  <si>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</si>
  <si>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</si>
  <si>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</si>
  <si>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</si>
  <si>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</si>
  <si>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</si>
  <si>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</si>
  <si>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</si>
  <si>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</si>
  <si>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</si>
  <si>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</si>
  <si>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</si>
  <si>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</si>
  <si>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</si>
  <si>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</si>
  <si>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</si>
  <si>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</si>
  <si>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</si>
  <si>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</si>
  <si>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18,08,2023</t>
  </si>
  <si>
    <t>HİLAL ÇATI OLUK</t>
  </si>
  <si>
    <t>ZAFER FAKI</t>
  </si>
  <si>
    <t>NEVŞEHİR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</si>
</sst>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9" sqref="A9:B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38</v>
      </c>
      <c r="C2" s="52"/>
      <c r="D2" s="2" t="s">
        <v>2</v>
      </c>
      <c r="E2" s="53" t="s">
        <v>39</v>
      </c>
      <c r="F2" s="53"/>
      <c r="G2" s="53"/>
      <c r="H2" s="53"/>
      <c r="I2" s="53"/>
      <c r="J2" s="53"/>
      <c r="K2" s="3" t="s">
        <v>3</v>
      </c>
      <c r="L2" s="4">
        <f ca="1">TODAY()</f>
        <v>45159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36</v>
      </c>
      <c r="D5" s="11"/>
      <c r="E5" s="12">
        <v>40378</v>
      </c>
      <c r="F5" s="1"/>
      <c r="G5" s="13" t="str">
        <f t="shared" ref="G5:G6" si="0">IF(A5="","",(A5))</f>
        <v>HİLAL ÇATI OLUK</v>
      </c>
      <c r="H5" s="12"/>
      <c r="I5" s="12">
        <v>20644.2</v>
      </c>
      <c r="J5" s="12"/>
      <c r="K5" s="12">
        <f>IF(G5="","",SUM(E5-H5-I5-J5))</f>
        <v>19733.8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/>
      <c r="B6" s="45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/>
      <c r="B7" s="45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44"/>
      <c r="B8" s="45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1</v>
      </c>
      <c r="Q8" s="1"/>
      <c r="R8" s="31">
        <f t="shared" ref="R8:R12" si="3">N8*P8</f>
        <v>100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3</v>
      </c>
      <c r="Q11" s="1"/>
      <c r="R11" s="31">
        <f t="shared" si="3"/>
        <v>30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130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40378</v>
      </c>
      <c r="F22" s="1"/>
      <c r="G22" s="17" t="s">
        <v>17</v>
      </c>
      <c r="H22" s="18">
        <f>SUM(H5:H21)</f>
        <v>2000</v>
      </c>
      <c r="I22" s="18">
        <f>SUM(I5:I21)</f>
        <v>20644.2</v>
      </c>
      <c r="J22" s="18">
        <f>SUM(J5:J21)</f>
        <v>0</v>
      </c>
      <c r="K22" s="18">
        <f>SUM(K5:K21)</f>
        <v>19733.8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327838</v>
      </c>
      <c r="D25" s="19">
        <v>328392</v>
      </c>
      <c r="E25" s="20">
        <f>IF(C25="","",SUM(D25-C25))</f>
        <v>554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1870</v>
      </c>
      <c r="D26" s="22"/>
      <c r="E26" s="21">
        <f>IF(C26="","",SUM(C26/E25))</f>
        <v>3.3754512635379061</v>
      </c>
      <c r="F26" s="1"/>
      <c r="G26" s="11" t="s">
        <v>26</v>
      </c>
      <c r="H26" s="12">
        <v>1870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1870</v>
      </c>
      <c r="D27" s="22"/>
      <c r="E27" s="23">
        <f>SUM(C27/E22)</f>
        <v>4.6312348308484817E-2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1870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130</v>
      </c>
      <c r="D36" s="1"/>
      <c r="E36" s="1"/>
      <c r="F36" s="1"/>
      <c r="G36" s="27" t="s">
        <v>32</v>
      </c>
      <c r="H36" s="16">
        <f>IF(H33="","",SUM(H22-H33))</f>
        <v>130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38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2023-08-21T06:33:38Z</cp:lastPrinted>
  <dcterms:created xsi:type="dcterms:W3CDTF">2022-08-24T05:29:34Z</dcterms:created>
  <dcterms:modified xsi:type="dcterms:W3CDTF">2023-08-21T10:07:20Z</dcterms:modified>
</cp:coreProperties>
</file>